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56" yWindow="180" windowWidth="20880" windowHeight="12840" activeTab="0"/>
  </bookViews>
  <sheets>
    <sheet name="Sheet1" sheetId="1" r:id="rId1"/>
    <sheet name="Sheet2" sheetId="2" r:id="rId2"/>
    <sheet name="Sheet3" sheetId="3" r:id="rId3"/>
  </sheets>
  <definedNames>
    <definedName name="_xlnm.Print_Area" localSheetId="0">'Sheet1'!$A$1:$T$41</definedName>
    <definedName name="Shim_needed">'Sheet1'!$D$6</definedName>
  </definedNames>
  <calcPr fullCalcOnLoad="1"/>
</workbook>
</file>

<file path=xl/comments1.xml><?xml version="1.0" encoding="utf-8"?>
<comments xmlns="http://schemas.openxmlformats.org/spreadsheetml/2006/main">
  <authors>
    <author>Andrew Johnstone</author>
  </authors>
  <commentList>
    <comment ref="D3" authorId="0">
      <text>
        <r>
          <rPr>
            <b/>
            <sz val="8"/>
            <rFont val="Tahoma"/>
            <family val="0"/>
          </rPr>
          <t>What is the shim that you pulled out from under this bucket?, Measure it to make sure and insert the measurement here in millimetres.</t>
        </r>
      </text>
    </comment>
    <comment ref="D4" authorId="0">
      <text>
        <r>
          <rPr>
            <b/>
            <sz val="8"/>
            <rFont val="Tahoma"/>
            <family val="0"/>
          </rPr>
          <t>What feeler gauge did you manage to get in-between the cam and the bucket? Put your measurement in here in millimetres.</t>
        </r>
      </text>
    </comment>
    <comment ref="D5" authorId="0">
      <text>
        <r>
          <rPr>
            <b/>
            <sz val="8"/>
            <rFont val="Tahoma"/>
            <family val="0"/>
          </rPr>
          <t xml:space="preserve">This is the ideal shim size that would take the gap to the </t>
        </r>
        <r>
          <rPr>
            <b/>
            <u val="single"/>
            <sz val="8"/>
            <rFont val="Tahoma"/>
            <family val="2"/>
          </rPr>
          <t>max</t>
        </r>
        <r>
          <rPr>
            <b/>
            <sz val="8"/>
            <rFont val="Tahoma"/>
            <family val="0"/>
          </rPr>
          <t xml:space="preserve"> tolerance for the valve. (read notes on intake and exhaust ideal tolerances before you follow this advice)</t>
        </r>
      </text>
    </comment>
    <comment ref="D6" authorId="0">
      <text>
        <r>
          <rPr>
            <b/>
            <sz val="8"/>
            <rFont val="Tahoma"/>
            <family val="0"/>
          </rPr>
          <t>Now using the scroll buttons, scroll to a shim similar to the ideal shim size indicated above and that will give a tolerance (shown in the box below) closest to what you want to have for this valve.</t>
        </r>
        <r>
          <rPr>
            <sz val="8"/>
            <rFont val="Tahoma"/>
            <family val="0"/>
          </rPr>
          <t xml:space="preserve">
</t>
        </r>
      </text>
    </comment>
    <comment ref="D7" authorId="0">
      <text>
        <r>
          <rPr>
            <b/>
            <sz val="8"/>
            <rFont val="Tahoma"/>
            <family val="0"/>
          </rPr>
          <t>This is the new tolerance that you get from the "Order size shim" you chose. Is it within the tolerances given for this valve? If not go one size up or down to get there.</t>
        </r>
      </text>
    </comment>
  </commentList>
</comments>
</file>

<file path=xl/sharedStrings.xml><?xml version="1.0" encoding="utf-8"?>
<sst xmlns="http://schemas.openxmlformats.org/spreadsheetml/2006/main" count="99" uniqueCount="80">
  <si>
    <t>Shim</t>
  </si>
  <si>
    <t>Gap</t>
  </si>
  <si>
    <t>Right Ex.</t>
  </si>
  <si>
    <t>Left Ex.</t>
  </si>
  <si>
    <t>Left Int.</t>
  </si>
  <si>
    <t>Right Int.</t>
  </si>
  <si>
    <t>Front Cylinder</t>
  </si>
  <si>
    <t>Rear Cylinder</t>
  </si>
  <si>
    <t>18624-01K</t>
  </si>
  <si>
    <t>18625-01K</t>
  </si>
  <si>
    <t>18626-01K</t>
  </si>
  <si>
    <t>18627-1K</t>
  </si>
  <si>
    <t>18670-01K</t>
  </si>
  <si>
    <t>18628-01K</t>
  </si>
  <si>
    <t>18671-01K</t>
  </si>
  <si>
    <t>18629-01K</t>
  </si>
  <si>
    <t>18672-01K</t>
  </si>
  <si>
    <t>18630-01K</t>
  </si>
  <si>
    <t>18673-01K</t>
  </si>
  <si>
    <t>18631-01K</t>
  </si>
  <si>
    <t>18674-01K</t>
  </si>
  <si>
    <t>18632-01K</t>
  </si>
  <si>
    <t>18675-01K</t>
  </si>
  <si>
    <t>18638-01K</t>
  </si>
  <si>
    <t>18676-01K</t>
  </si>
  <si>
    <t>18639-01K</t>
  </si>
  <si>
    <t>18677-01K</t>
  </si>
  <si>
    <t>18655-01K</t>
  </si>
  <si>
    <t>18678-01K</t>
  </si>
  <si>
    <t>18656-01K</t>
  </si>
  <si>
    <t>18679-01K</t>
  </si>
  <si>
    <t>18657-01K</t>
  </si>
  <si>
    <t>18680-01K</t>
  </si>
  <si>
    <t>18658-01K</t>
  </si>
  <si>
    <t>18681-01K</t>
  </si>
  <si>
    <t>18659-01K</t>
  </si>
  <si>
    <t>18682-01K</t>
  </si>
  <si>
    <t>18692-01K</t>
  </si>
  <si>
    <t>18683-01K</t>
  </si>
  <si>
    <t>18693-01K</t>
  </si>
  <si>
    <t>18684-01K</t>
  </si>
  <si>
    <t>18694-01K</t>
  </si>
  <si>
    <t>18685-01K</t>
  </si>
  <si>
    <t>18695-01K</t>
  </si>
  <si>
    <t>18686-01K</t>
  </si>
  <si>
    <t>New Tolerance gap</t>
  </si>
  <si>
    <t>Order size shim needed</t>
  </si>
  <si>
    <t>Ideal shim size needed</t>
  </si>
  <si>
    <t>Harley Davidson Part Number</t>
  </si>
  <si>
    <t>Size</t>
  </si>
  <si>
    <t>Rear left intake</t>
  </si>
  <si>
    <t>Rear right intake</t>
  </si>
  <si>
    <t>Rear left exhaust</t>
  </si>
  <si>
    <t>Rear right exhaust</t>
  </si>
  <si>
    <t>Front left exhaust</t>
  </si>
  <si>
    <t>Front right exhaust</t>
  </si>
  <si>
    <t>Front left intake</t>
  </si>
  <si>
    <t>Front right intake</t>
  </si>
  <si>
    <t>600.36.035.230</t>
  </si>
  <si>
    <t>600.36.035.235</t>
  </si>
  <si>
    <t>600.36.035.240</t>
  </si>
  <si>
    <t>600.36.035.245</t>
  </si>
  <si>
    <t>600.36.035.250</t>
  </si>
  <si>
    <t>600.36.035.255</t>
  </si>
  <si>
    <t>600.36.035.260</t>
  </si>
  <si>
    <t>600.36.035.265</t>
  </si>
  <si>
    <t>600.36.035.270</t>
  </si>
  <si>
    <t>600.36.035.275</t>
  </si>
  <si>
    <t>600.36.035.280</t>
  </si>
  <si>
    <t>600.36.035.285</t>
  </si>
  <si>
    <t>600.36.035.290</t>
  </si>
  <si>
    <t>600.36.035.295</t>
  </si>
  <si>
    <t>600.36.035.300</t>
  </si>
  <si>
    <t>KTM Part number</t>
  </si>
  <si>
    <t>H/D Prt No.</t>
  </si>
  <si>
    <t>KTM Prt No.</t>
  </si>
  <si>
    <t>Hover your mouse over the left exhaust boxes for extra instructions.</t>
  </si>
  <si>
    <t>Tolerances Min  Max</t>
  </si>
  <si>
    <t>Shims needed part numbers</t>
  </si>
  <si>
    <r>
      <t xml:space="preserve">Once you have scrolled to your </t>
    </r>
    <r>
      <rPr>
        <b/>
        <sz val="9"/>
        <color indexed="12"/>
        <rFont val="Arial"/>
        <family val="0"/>
      </rPr>
      <t>Order size shim needed</t>
    </r>
    <r>
      <rPr>
        <sz val="9"/>
        <color indexed="8"/>
        <rFont val="Arial"/>
        <family val="0"/>
      </rPr>
      <t xml:space="preserve"> that creates your </t>
    </r>
    <r>
      <rPr>
        <b/>
        <sz val="9"/>
        <color indexed="8"/>
        <rFont val="Arial"/>
        <family val="0"/>
      </rPr>
      <t>New Tolerance gap</t>
    </r>
    <r>
      <rPr>
        <sz val="9"/>
        <color indexed="8"/>
        <rFont val="Arial"/>
        <family val="0"/>
      </rPr>
      <t xml:space="preserve"> that you want, the program will automatically get the corresponding KTM/HD part number.</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</si>
</sst>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00"/>
  </numFmts>
  <fonts count="19">
    <font>
      <sz val="10"/>
      <name val="Arial"/>
      <family val="0"/>
    </font>
    <font>
      <sz val="8"/>
      <name val="Arial"/>
      <family val="0"/>
    </font>
    <font>
      <sz val="10"/>
      <color indexed="8"/>
      <name val="Arial"/>
      <family val="2"/>
    </font>
    <font>
      <b/>
      <sz val="10"/>
      <name val="Arial"/>
      <family val="2"/>
    </font>
    <font>
      <b/>
      <sz val="10"/>
      <color indexed="12"/>
      <name val="Arial"/>
      <family val="2"/>
    </font>
    <font>
      <sz val="8"/>
      <name val="Tahoma"/>
      <family val="0"/>
    </font>
    <font>
      <b/>
      <sz val="8"/>
      <name val="Tahoma"/>
      <family val="0"/>
    </font>
    <font>
      <sz val="10"/>
      <color indexed="9"/>
      <name val="Arial"/>
      <family val="0"/>
    </font>
    <font>
      <b/>
      <sz val="14"/>
      <name val="Arial"/>
      <family val="2"/>
    </font>
    <font>
      <sz val="9"/>
      <name val="Syntax-Roman"/>
      <family val="0"/>
    </font>
    <font>
      <b/>
      <sz val="10"/>
      <color indexed="9"/>
      <name val="Arial"/>
      <family val="2"/>
    </font>
    <font>
      <b/>
      <sz val="10"/>
      <color indexed="8"/>
      <name val="Arial"/>
      <family val="2"/>
    </font>
    <font>
      <b/>
      <u val="single"/>
      <sz val="8"/>
      <name val="Tahoma"/>
      <family val="2"/>
    </font>
    <font>
      <u val="single"/>
      <sz val="10"/>
      <color indexed="12"/>
      <name val="Arial"/>
      <family val="0"/>
    </font>
    <font>
      <u val="single"/>
      <sz val="10"/>
      <color indexed="36"/>
      <name val="Arial"/>
      <family val="0"/>
    </font>
    <font>
      <sz val="9"/>
      <color indexed="8"/>
      <name val="Arial"/>
      <family val="0"/>
    </font>
    <font>
      <b/>
      <sz val="9"/>
      <color indexed="12"/>
      <name val="Arial"/>
      <family val="0"/>
    </font>
    <font>
      <b/>
      <sz val="9"/>
      <color indexed="8"/>
      <name val="Arial"/>
      <family val="0"/>
    </font>
    <font>
      <b/>
      <sz val="8"/>
      <name val="Arial"/>
      <family val="2"/>
    </font>
  </fonts>
  <fills count="4">
    <fill>
      <patternFill/>
    </fill>
    <fill>
      <patternFill patternType="gray125"/>
    </fill>
    <fill>
      <patternFill patternType="solid">
        <fgColor indexed="41"/>
        <bgColor indexed="64"/>
      </patternFill>
    </fill>
    <fill>
      <patternFill patternType="solid">
        <fgColor indexed="27"/>
        <bgColor indexed="64"/>
      </patternFill>
    </fill>
  </fills>
  <borders count="10">
    <border>
      <left/>
      <right/>
      <top/>
      <bottom/>
      <diagonal/>
    </border>
    <border>
      <left>
        <color indexed="63"/>
      </left>
      <right>
        <color indexed="63"/>
      </right>
      <top>
        <color indexed="63"/>
      </top>
      <bottom style="thick"/>
    </border>
    <border>
      <left style="thick"/>
      <right style="thick"/>
      <top>
        <color indexed="63"/>
      </top>
      <bottom>
        <color indexed="63"/>
      </bottom>
    </border>
    <border>
      <left style="thick"/>
      <right style="thick"/>
      <top style="thick"/>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0" borderId="0" xfId="0" applyFill="1" applyAlignment="1">
      <alignment/>
    </xf>
    <xf numFmtId="0" fontId="2" fillId="0" borderId="0" xfId="0" applyFont="1" applyFill="1" applyAlignment="1">
      <alignment wrapText="1"/>
    </xf>
    <xf numFmtId="0" fontId="7" fillId="0" borderId="0" xfId="0" applyFont="1" applyFill="1" applyAlignment="1">
      <alignment horizontal="left" vertical="top" wrapText="1" readingOrder="1"/>
    </xf>
    <xf numFmtId="0" fontId="0" fillId="0" borderId="0" xfId="0" applyFont="1" applyFill="1" applyAlignment="1">
      <alignment/>
    </xf>
    <xf numFmtId="0" fontId="2" fillId="0" borderId="0" xfId="0" applyFont="1" applyFill="1" applyAlignment="1">
      <alignment horizontal="left" wrapText="1"/>
    </xf>
    <xf numFmtId="0" fontId="3" fillId="0" borderId="0" xfId="0" applyFont="1" applyFill="1" applyAlignment="1">
      <alignment/>
    </xf>
    <xf numFmtId="0" fontId="8" fillId="0" borderId="0" xfId="0" applyFont="1" applyFill="1" applyAlignment="1">
      <alignment/>
    </xf>
    <xf numFmtId="0" fontId="3" fillId="0" borderId="1" xfId="0" applyFont="1" applyFill="1" applyBorder="1" applyAlignment="1">
      <alignment/>
    </xf>
    <xf numFmtId="0" fontId="0" fillId="0" borderId="1" xfId="0" applyFill="1" applyBorder="1" applyAlignment="1">
      <alignment/>
    </xf>
    <xf numFmtId="176" fontId="3" fillId="0" borderId="0" xfId="0" applyNumberFormat="1" applyFont="1" applyFill="1" applyAlignment="1">
      <alignment/>
    </xf>
    <xf numFmtId="176" fontId="0" fillId="0" borderId="0" xfId="0" applyNumberFormat="1" applyFill="1" applyAlignment="1">
      <alignment/>
    </xf>
    <xf numFmtId="176" fontId="2" fillId="0" borderId="0" xfId="0" applyNumberFormat="1" applyFont="1" applyFill="1" applyAlignment="1">
      <alignment horizontal="left" wrapText="1"/>
    </xf>
    <xf numFmtId="0" fontId="0" fillId="0" borderId="2" xfId="0" applyFill="1" applyBorder="1" applyAlignment="1">
      <alignment/>
    </xf>
    <xf numFmtId="0" fontId="4" fillId="0" borderId="0" xfId="0" applyFont="1" applyFill="1" applyAlignment="1">
      <alignment/>
    </xf>
    <xf numFmtId="176" fontId="0" fillId="0" borderId="3" xfId="0" applyNumberFormat="1" applyFill="1" applyBorder="1" applyAlignment="1" applyProtection="1">
      <alignment/>
      <protection locked="0"/>
    </xf>
    <xf numFmtId="176" fontId="3" fillId="0" borderId="0" xfId="0" applyNumberFormat="1" applyFont="1" applyFill="1" applyBorder="1" applyAlignment="1" applyProtection="1">
      <alignment/>
      <protection/>
    </xf>
    <xf numFmtId="0" fontId="9" fillId="0" borderId="2" xfId="0" applyFont="1" applyFill="1" applyBorder="1" applyAlignment="1">
      <alignment/>
    </xf>
    <xf numFmtId="176" fontId="0" fillId="0" borderId="1" xfId="0" applyNumberFormat="1" applyFill="1" applyBorder="1" applyAlignment="1">
      <alignment/>
    </xf>
    <xf numFmtId="176" fontId="3" fillId="0" borderId="1" xfId="0" applyNumberFormat="1" applyFont="1" applyFill="1" applyBorder="1" applyAlignment="1">
      <alignment/>
    </xf>
    <xf numFmtId="176" fontId="0" fillId="0" borderId="0" xfId="0" applyNumberFormat="1" applyFont="1" applyFill="1" applyAlignment="1">
      <alignment/>
    </xf>
    <xf numFmtId="176" fontId="0" fillId="0" borderId="2" xfId="0" applyNumberFormat="1" applyFont="1" applyFill="1" applyBorder="1" applyAlignment="1">
      <alignment/>
    </xf>
    <xf numFmtId="0" fontId="0" fillId="0" borderId="2" xfId="0" applyFont="1" applyFill="1" applyBorder="1" applyAlignment="1">
      <alignment/>
    </xf>
    <xf numFmtId="0" fontId="10" fillId="0" borderId="0" xfId="0" applyFont="1" applyFill="1" applyAlignment="1" applyProtection="1">
      <alignment/>
      <protection hidden="1" locked="0"/>
    </xf>
    <xf numFmtId="176" fontId="2" fillId="2" borderId="4" xfId="0" applyNumberFormat="1" applyFont="1" applyFill="1" applyBorder="1" applyAlignment="1">
      <alignment vertical="top" wrapText="1"/>
    </xf>
    <xf numFmtId="176" fontId="2" fillId="2" borderId="5" xfId="0" applyNumberFormat="1" applyFont="1" applyFill="1" applyBorder="1" applyAlignment="1">
      <alignment vertical="top" wrapText="1"/>
    </xf>
    <xf numFmtId="176" fontId="2" fillId="2" borderId="6" xfId="0" applyNumberFormat="1" applyFont="1" applyFill="1" applyBorder="1" applyAlignment="1">
      <alignment vertical="top" wrapText="1"/>
    </xf>
    <xf numFmtId="176" fontId="2" fillId="2" borderId="7" xfId="0" applyNumberFormat="1" applyFont="1" applyFill="1" applyBorder="1" applyAlignment="1">
      <alignment vertical="top" wrapText="1"/>
    </xf>
    <xf numFmtId="176" fontId="2" fillId="2" borderId="8" xfId="0" applyNumberFormat="1" applyFont="1" applyFill="1" applyBorder="1" applyAlignment="1">
      <alignment vertical="top" wrapText="1"/>
    </xf>
    <xf numFmtId="176" fontId="2" fillId="2" borderId="9" xfId="0" applyNumberFormat="1" applyFont="1" applyFill="1" applyBorder="1" applyAlignment="1">
      <alignment vertical="top" wrapText="1"/>
    </xf>
    <xf numFmtId="176" fontId="15" fillId="3" borderId="4" xfId="0" applyNumberFormat="1" applyFont="1" applyFill="1" applyBorder="1" applyAlignment="1">
      <alignment vertical="top" wrapText="1"/>
    </xf>
    <xf numFmtId="176" fontId="15" fillId="3" borderId="5" xfId="0" applyNumberFormat="1" applyFont="1" applyFill="1" applyBorder="1" applyAlignment="1">
      <alignment vertical="top" wrapText="1"/>
    </xf>
    <xf numFmtId="176" fontId="15" fillId="3" borderId="6" xfId="0" applyNumberFormat="1" applyFont="1" applyFill="1" applyBorder="1" applyAlignment="1">
      <alignment vertical="top" wrapText="1"/>
    </xf>
    <xf numFmtId="176" fontId="15" fillId="3" borderId="7" xfId="0" applyNumberFormat="1" applyFont="1" applyFill="1" applyBorder="1" applyAlignment="1">
      <alignment vertical="top" wrapText="1"/>
    </xf>
    <xf numFmtId="176" fontId="15" fillId="3" borderId="8" xfId="0" applyNumberFormat="1" applyFont="1" applyFill="1" applyBorder="1" applyAlignment="1">
      <alignment vertical="top"/>
    </xf>
    <xf numFmtId="176" fontId="15" fillId="3" borderId="9" xfId="0" applyNumberFormat="1" applyFont="1" applyFill="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285750</xdr:rowOff>
    </xdr:from>
    <xdr:to>
      <xdr:col>5</xdr:col>
      <xdr:colOff>333375</xdr:colOff>
      <xdr:row>6</xdr:row>
      <xdr:rowOff>38100</xdr:rowOff>
    </xdr:to>
    <xdr:sp>
      <xdr:nvSpPr>
        <xdr:cNvPr id="1" name="AutoShape 7"/>
        <xdr:cNvSpPr>
          <a:spLocks/>
        </xdr:cNvSpPr>
      </xdr:nvSpPr>
      <xdr:spPr>
        <a:xfrm>
          <a:off x="4295775" y="523875"/>
          <a:ext cx="209550" cy="981075"/>
        </a:xfrm>
        <a:prstGeom prst="upArrow">
          <a:avLst/>
        </a:prstGeom>
        <a:gradFill rotWithShape="1">
          <a:gsLst>
            <a:gs pos="0">
              <a:srgbClr val="FF0000"/>
            </a:gs>
            <a:gs pos="100000">
              <a:srgbClr val="0000FF"/>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9</xdr:row>
      <xdr:rowOff>285750</xdr:rowOff>
    </xdr:from>
    <xdr:to>
      <xdr:col>5</xdr:col>
      <xdr:colOff>361950</xdr:colOff>
      <xdr:row>14</xdr:row>
      <xdr:rowOff>38100</xdr:rowOff>
    </xdr:to>
    <xdr:sp>
      <xdr:nvSpPr>
        <xdr:cNvPr id="2" name="AutoShape 9"/>
        <xdr:cNvSpPr>
          <a:spLocks/>
        </xdr:cNvSpPr>
      </xdr:nvSpPr>
      <xdr:spPr>
        <a:xfrm>
          <a:off x="4314825" y="2581275"/>
          <a:ext cx="219075" cy="790575"/>
        </a:xfrm>
        <a:prstGeom prst="upArrow">
          <a:avLst/>
        </a:prstGeom>
        <a:gradFill rotWithShape="1">
          <a:gsLst>
            <a:gs pos="0">
              <a:srgbClr val="0000FF"/>
            </a:gs>
            <a:gs pos="100000">
              <a:srgbClr val="000075"/>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18</xdr:row>
      <xdr:rowOff>161925</xdr:rowOff>
    </xdr:from>
    <xdr:to>
      <xdr:col>5</xdr:col>
      <xdr:colOff>342900</xdr:colOff>
      <xdr:row>23</xdr:row>
      <xdr:rowOff>47625</xdr:rowOff>
    </xdr:to>
    <xdr:sp>
      <xdr:nvSpPr>
        <xdr:cNvPr id="3" name="AutoShape 12"/>
        <xdr:cNvSpPr>
          <a:spLocks/>
        </xdr:cNvSpPr>
      </xdr:nvSpPr>
      <xdr:spPr>
        <a:xfrm rot="10800000">
          <a:off x="4295775" y="4210050"/>
          <a:ext cx="219075" cy="752475"/>
        </a:xfrm>
        <a:prstGeom prst="upArrow">
          <a:avLst/>
        </a:prstGeom>
        <a:gradFill rotWithShape="1">
          <a:gsLst>
            <a:gs pos="0">
              <a:srgbClr val="0000FF"/>
            </a:gs>
            <a:gs pos="100000">
              <a:srgbClr val="000075"/>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25</xdr:row>
      <xdr:rowOff>161925</xdr:rowOff>
    </xdr:from>
    <xdr:to>
      <xdr:col>5</xdr:col>
      <xdr:colOff>304800</xdr:colOff>
      <xdr:row>30</xdr:row>
      <xdr:rowOff>47625</xdr:rowOff>
    </xdr:to>
    <xdr:sp>
      <xdr:nvSpPr>
        <xdr:cNvPr id="4" name="AutoShape 13"/>
        <xdr:cNvSpPr>
          <a:spLocks/>
        </xdr:cNvSpPr>
      </xdr:nvSpPr>
      <xdr:spPr>
        <a:xfrm rot="10800000">
          <a:off x="4267200" y="5400675"/>
          <a:ext cx="209550" cy="752475"/>
        </a:xfrm>
        <a:prstGeom prst="upArrow">
          <a:avLst/>
        </a:prstGeom>
        <a:gradFill rotWithShape="1">
          <a:gsLst>
            <a:gs pos="0">
              <a:srgbClr val="FF0000"/>
            </a:gs>
            <a:gs pos="100000">
              <a:srgbClr val="0000FF"/>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381000</xdr:colOff>
      <xdr:row>2</xdr:row>
      <xdr:rowOff>200025</xdr:rowOff>
    </xdr:from>
    <xdr:to>
      <xdr:col>19</xdr:col>
      <xdr:colOff>533400</xdr:colOff>
      <xdr:row>38</xdr:row>
      <xdr:rowOff>123825</xdr:rowOff>
    </xdr:to>
    <xdr:sp>
      <xdr:nvSpPr>
        <xdr:cNvPr id="5" name="TextBox 18"/>
        <xdr:cNvSpPr txBox="1">
          <a:spLocks noChangeArrowheads="1"/>
        </xdr:cNvSpPr>
      </xdr:nvSpPr>
      <xdr:spPr>
        <a:xfrm>
          <a:off x="8848725" y="781050"/>
          <a:ext cx="3495675" cy="6867525"/>
        </a:xfrm>
        <a:prstGeom prst="rect">
          <a:avLst/>
        </a:prstGeom>
        <a:pattFill prst="pct30">
          <a:fgClr>
            <a:srgbClr val="CCFFFF"/>
          </a:fgClr>
          <a:bgClr>
            <a:srgbClr val="FFFFFF"/>
          </a:bgClr>
        </a:pattFill>
        <a:ln w="2857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a:t>
          </a:r>
          <a:r>
            <a:rPr lang="en-US" cap="none" sz="1000" b="0" i="0" u="none" baseline="0">
              <a:solidFill>
                <a:srgbClr val="000000"/>
              </a:solidFill>
              <a:latin typeface="Arial"/>
              <a:ea typeface="Arial"/>
              <a:cs typeface="Arial"/>
            </a:rPr>
            <a:t>
1. All measurements must be in millimetres, e.g. 2.35
2. Note that the layout mimics the engine. Do not make the mistake of putting intake measurements in the exhaust boxes.
3. The tolerances for 05 and later models are in a narrower band than earlier models, but, if you use these all will be good for both models. Typically, intake gaps get smaller as the valves wear, thus you may want to be towards the larger tolerance. But, exhaust gaps usually get larger due to carbon build up on the valve.  Because of this, you may want to be closer to the smaller tolerance for exhausts.  This way, as the clearances drift, they only drift into the tolerance band and not outside of tolerance. (thanks Pyndon) Each engine wears differently so you will only know if your settings “drift” into or out of tolerance after subsequent valve clearance checks.
4. Once you have selected your </a:t>
          </a:r>
          <a:r>
            <a:rPr lang="en-US" cap="none" sz="1000" b="1" i="0" u="none" baseline="0">
              <a:solidFill>
                <a:srgbClr val="0000FF"/>
              </a:solidFill>
              <a:latin typeface="Arial"/>
              <a:ea typeface="Arial"/>
              <a:cs typeface="Arial"/>
            </a:rPr>
            <a:t>Order shim size</a:t>
          </a:r>
          <a:r>
            <a:rPr lang="en-US" cap="none" sz="1000" b="0" i="0" u="none" baseline="0">
              <a:solidFill>
                <a:srgbClr val="000000"/>
              </a:solidFill>
              <a:latin typeface="Arial"/>
              <a:ea typeface="Arial"/>
              <a:cs typeface="Arial"/>
            </a:rPr>
            <a:t>, if it does not automatically appear in the </a:t>
          </a:r>
          <a:r>
            <a:rPr lang="en-US" cap="none" sz="1000" b="1" i="0" u="none" baseline="0">
              <a:solidFill>
                <a:srgbClr val="000000"/>
              </a:solidFill>
              <a:latin typeface="Arial"/>
              <a:ea typeface="Arial"/>
              <a:cs typeface="Arial"/>
            </a:rPr>
            <a:t>Shims needed part numbers</a:t>
          </a:r>
          <a:r>
            <a:rPr lang="en-US" cap="none" sz="1000" b="0" i="0" u="none" baseline="0">
              <a:solidFill>
                <a:srgbClr val="FFFFFF"/>
              </a:solidFill>
              <a:latin typeface="Arial"/>
              <a:ea typeface="Arial"/>
              <a:cs typeface="Arial"/>
            </a:rPr>
            <a:t> </a:t>
          </a:r>
          <a:r>
            <a:rPr lang="en-US" cap="none" sz="1000" b="1" i="0" u="none" baseline="0">
              <a:solidFill>
                <a:srgbClr val="000000"/>
              </a:solidFill>
              <a:latin typeface="Arial"/>
              <a:ea typeface="Arial"/>
              <a:cs typeface="Arial"/>
            </a:rPr>
            <a:t>KTM Prt No.</a:t>
          </a:r>
          <a:r>
            <a:rPr lang="en-US" cap="none" sz="1000" b="0" i="0" u="none" baseline="0">
              <a:solidFill>
                <a:srgbClr val="000000"/>
              </a:solidFill>
              <a:latin typeface="Arial"/>
              <a:ea typeface="Arial"/>
              <a:cs typeface="Arial"/>
            </a:rPr>
            <a:t> column, then you have chosen a size not stocked by them, i.e.KTM only has shims in 0.05 increments, H/D stocks them in 0.025 increments (and often cheaper).
5. Use of this calculator is for your risk entirely, don't trust my maths and second check everything you do. Think of this as a guide. If I have anything wrong please find me on http://www.advrider.com/
6. Recheck your tolerances once you have installed everything. If it is all good then have a beer on me, if not FYYFF.
Kamanya.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S72"/>
  <sheetViews>
    <sheetView tabSelected="1" workbookViewId="0" topLeftCell="A1">
      <selection activeCell="A1" sqref="A1"/>
    </sheetView>
  </sheetViews>
  <sheetFormatPr defaultColWidth="9.140625" defaultRowHeight="12.75"/>
  <cols>
    <col min="1" max="1" width="2.421875" style="1" customWidth="1"/>
    <col min="2" max="2" width="24.00390625" style="1" customWidth="1"/>
    <col min="3" max="3" width="7.57421875" style="1" customWidth="1"/>
    <col min="4" max="5" width="14.28125" style="1" customWidth="1"/>
    <col min="6" max="6" width="10.00390625" style="1" customWidth="1"/>
    <col min="7" max="7" width="10.28125" style="1" customWidth="1"/>
    <col min="8" max="8" width="8.28125" style="1" customWidth="1"/>
    <col min="9" max="9" width="2.140625" style="1" customWidth="1"/>
    <col min="10" max="10" width="6.140625" style="1" customWidth="1"/>
    <col min="11" max="11" width="16.8515625" style="1" customWidth="1"/>
    <col min="12" max="12" width="10.7109375" style="1" customWidth="1"/>
    <col min="13" max="13" width="6.57421875" style="1" customWidth="1"/>
    <col min="14" max="14" width="7.140625" style="1" customWidth="1"/>
    <col min="15" max="15" width="4.8515625" style="1" customWidth="1"/>
    <col min="16" max="16" width="6.421875" style="1" customWidth="1"/>
    <col min="17" max="17" width="6.8515625" style="1" customWidth="1"/>
    <col min="18" max="16384" width="9.140625" style="1" customWidth="1"/>
  </cols>
  <sheetData>
    <row r="1" spans="1:14" ht="18.75" thickBot="1">
      <c r="A1" s="6"/>
      <c r="B1" s="7" t="s">
        <v>6</v>
      </c>
      <c r="C1" s="7"/>
      <c r="F1" s="6" t="s">
        <v>77</v>
      </c>
      <c r="G1" s="6"/>
      <c r="H1" s="6"/>
      <c r="J1" s="8" t="s">
        <v>49</v>
      </c>
      <c r="K1" s="8" t="s">
        <v>73</v>
      </c>
      <c r="L1" s="8" t="s">
        <v>48</v>
      </c>
      <c r="M1" s="9"/>
      <c r="N1" s="9"/>
    </row>
    <row r="2" spans="1:12" ht="27" thickBot="1" thickTop="1">
      <c r="A2" s="6"/>
      <c r="B2" s="6"/>
      <c r="C2" s="6"/>
      <c r="D2" s="10" t="s">
        <v>3</v>
      </c>
      <c r="E2" s="10" t="s">
        <v>2</v>
      </c>
      <c r="F2" s="11"/>
      <c r="G2" s="11"/>
      <c r="H2" s="11"/>
      <c r="I2" s="11"/>
      <c r="J2" s="12">
        <v>2.025</v>
      </c>
      <c r="K2" s="13"/>
      <c r="L2" s="2" t="s">
        <v>8</v>
      </c>
    </row>
    <row r="3" spans="1:19" ht="27" thickBot="1" thickTop="1">
      <c r="A3" s="6"/>
      <c r="B3" s="14" t="s">
        <v>0</v>
      </c>
      <c r="C3" s="14"/>
      <c r="D3" s="15">
        <v>0</v>
      </c>
      <c r="E3" s="15">
        <v>0</v>
      </c>
      <c r="F3" s="10">
        <v>0.25</v>
      </c>
      <c r="G3" s="10">
        <v>0.3</v>
      </c>
      <c r="H3" s="11"/>
      <c r="I3" s="11"/>
      <c r="J3" s="12">
        <v>2.075</v>
      </c>
      <c r="K3" s="13"/>
      <c r="L3" s="2" t="s">
        <v>9</v>
      </c>
      <c r="M3" s="3"/>
      <c r="N3" s="3"/>
      <c r="O3" s="3"/>
      <c r="P3" s="3"/>
      <c r="Q3" s="3"/>
      <c r="R3" s="3"/>
      <c r="S3" s="3"/>
    </row>
    <row r="4" spans="1:19" ht="14.25" customHeight="1" thickBot="1" thickTop="1">
      <c r="A4" s="6"/>
      <c r="B4" s="14" t="s">
        <v>1</v>
      </c>
      <c r="C4" s="14"/>
      <c r="D4" s="15">
        <v>0</v>
      </c>
      <c r="E4" s="15">
        <v>0</v>
      </c>
      <c r="F4" s="11"/>
      <c r="G4" s="11"/>
      <c r="H4" s="11"/>
      <c r="I4" s="11"/>
      <c r="J4" s="12">
        <v>2.125</v>
      </c>
      <c r="K4" s="13"/>
      <c r="L4" s="2" t="s">
        <v>10</v>
      </c>
      <c r="M4" s="3"/>
      <c r="N4" s="3"/>
      <c r="O4" s="3"/>
      <c r="P4" s="3"/>
      <c r="Q4" s="3"/>
      <c r="R4" s="3"/>
      <c r="S4" s="3"/>
    </row>
    <row r="5" spans="1:19" ht="14.25" thickBot="1" thickTop="1">
      <c r="A5" s="6"/>
      <c r="B5" s="6" t="s">
        <v>47</v>
      </c>
      <c r="C5" s="6"/>
      <c r="D5" s="11">
        <f>+D4-$G$3+D3</f>
        <v>-0.3</v>
      </c>
      <c r="E5" s="11">
        <f>+E4-$G$3+E3</f>
        <v>-0.3</v>
      </c>
      <c r="F5" s="11"/>
      <c r="G5" s="11"/>
      <c r="H5" s="11"/>
      <c r="I5" s="11"/>
      <c r="J5" s="12">
        <v>2.175</v>
      </c>
      <c r="K5" s="13"/>
      <c r="L5" s="2" t="s">
        <v>11</v>
      </c>
      <c r="M5" s="3"/>
      <c r="N5" s="3"/>
      <c r="O5" s="3"/>
      <c r="P5" s="3"/>
      <c r="Q5" s="3"/>
      <c r="R5" s="3"/>
      <c r="S5" s="3"/>
    </row>
    <row r="6" spans="1:19" ht="14.25" customHeight="1" thickTop="1">
      <c r="A6" s="6"/>
      <c r="B6" s="14" t="s">
        <v>46</v>
      </c>
      <c r="C6" s="14"/>
      <c r="D6" s="16">
        <f>+C34/1000</f>
        <v>2</v>
      </c>
      <c r="E6" s="16">
        <f>+C35/1000</f>
        <v>2</v>
      </c>
      <c r="F6" s="11"/>
      <c r="G6" s="24" t="s">
        <v>76</v>
      </c>
      <c r="H6" s="25"/>
      <c r="I6" s="11"/>
      <c r="J6" s="12">
        <v>2.2</v>
      </c>
      <c r="K6" s="13"/>
      <c r="L6" s="2" t="s">
        <v>12</v>
      </c>
      <c r="M6" s="3"/>
      <c r="N6" s="3"/>
      <c r="O6" s="3"/>
      <c r="P6" s="3"/>
      <c r="Q6" s="3"/>
      <c r="R6" s="3"/>
      <c r="S6" s="3"/>
    </row>
    <row r="7" spans="1:19" ht="13.5" customHeight="1">
      <c r="A7" s="6"/>
      <c r="B7" s="6" t="s">
        <v>45</v>
      </c>
      <c r="C7" s="6"/>
      <c r="D7" s="11">
        <f>-(D6-D3-D4)</f>
        <v>-2</v>
      </c>
      <c r="E7" s="11">
        <f>-(E6-E3-E4)</f>
        <v>-2</v>
      </c>
      <c r="F7" s="11"/>
      <c r="G7" s="26"/>
      <c r="H7" s="27"/>
      <c r="I7" s="11"/>
      <c r="J7" s="12">
        <v>2.225</v>
      </c>
      <c r="K7" s="13"/>
      <c r="L7" s="2" t="s">
        <v>13</v>
      </c>
      <c r="M7" s="3"/>
      <c r="N7" s="3"/>
      <c r="O7" s="3"/>
      <c r="P7" s="3"/>
      <c r="Q7" s="3"/>
      <c r="R7" s="3"/>
      <c r="S7" s="3"/>
    </row>
    <row r="8" spans="1:19" ht="25.5">
      <c r="A8" s="6"/>
      <c r="B8" s="6"/>
      <c r="C8" s="6"/>
      <c r="D8" s="11"/>
      <c r="E8" s="11"/>
      <c r="F8" s="11"/>
      <c r="G8" s="26"/>
      <c r="H8" s="27"/>
      <c r="I8" s="11"/>
      <c r="J8" s="12">
        <v>2.25</v>
      </c>
      <c r="K8" s="13"/>
      <c r="L8" s="2" t="s">
        <v>14</v>
      </c>
      <c r="M8" s="3"/>
      <c r="N8" s="3"/>
      <c r="O8" s="3"/>
      <c r="P8" s="3"/>
      <c r="Q8" s="3"/>
      <c r="R8" s="3"/>
      <c r="S8" s="3"/>
    </row>
    <row r="9" spans="1:19" ht="26.25" thickBot="1">
      <c r="A9" s="6"/>
      <c r="B9" s="6"/>
      <c r="C9" s="6"/>
      <c r="D9" s="11"/>
      <c r="E9" s="11"/>
      <c r="F9" s="11"/>
      <c r="G9" s="28"/>
      <c r="H9" s="29"/>
      <c r="I9" s="11"/>
      <c r="J9" s="12">
        <v>2.275</v>
      </c>
      <c r="K9" s="13"/>
      <c r="L9" s="2" t="s">
        <v>15</v>
      </c>
      <c r="M9" s="3"/>
      <c r="N9" s="3"/>
      <c r="O9" s="3"/>
      <c r="P9" s="3"/>
      <c r="Q9" s="3"/>
      <c r="R9" s="3"/>
      <c r="S9" s="3"/>
    </row>
    <row r="10" spans="1:19" ht="27" thickBot="1" thickTop="1">
      <c r="A10" s="6"/>
      <c r="B10" s="6"/>
      <c r="C10" s="6"/>
      <c r="D10" s="10" t="s">
        <v>4</v>
      </c>
      <c r="E10" s="10" t="s">
        <v>5</v>
      </c>
      <c r="F10" s="11"/>
      <c r="G10" s="11"/>
      <c r="H10" s="11"/>
      <c r="I10" s="11"/>
      <c r="J10" s="12">
        <v>2.3</v>
      </c>
      <c r="K10" s="17" t="s">
        <v>58</v>
      </c>
      <c r="L10" s="2" t="s">
        <v>16</v>
      </c>
      <c r="M10" s="3"/>
      <c r="N10" s="3"/>
      <c r="O10" s="3"/>
      <c r="P10" s="3"/>
      <c r="Q10" s="3"/>
      <c r="R10" s="3"/>
      <c r="S10" s="3"/>
    </row>
    <row r="11" spans="1:19" ht="14.25" thickBot="1" thickTop="1">
      <c r="A11" s="6"/>
      <c r="B11" s="14" t="s">
        <v>0</v>
      </c>
      <c r="C11" s="14"/>
      <c r="D11" s="15">
        <v>0</v>
      </c>
      <c r="E11" s="15">
        <v>0</v>
      </c>
      <c r="F11" s="10">
        <v>0.1</v>
      </c>
      <c r="G11" s="10">
        <v>0.15</v>
      </c>
      <c r="H11" s="11"/>
      <c r="I11" s="11"/>
      <c r="J11" s="12">
        <v>2.325</v>
      </c>
      <c r="K11" s="13"/>
      <c r="L11" s="2" t="s">
        <v>17</v>
      </c>
      <c r="M11" s="3"/>
      <c r="N11" s="3"/>
      <c r="O11" s="3"/>
      <c r="P11" s="3"/>
      <c r="Q11" s="3"/>
      <c r="R11" s="3"/>
      <c r="S11" s="3"/>
    </row>
    <row r="12" spans="1:19" ht="14.25" thickBot="1" thickTop="1">
      <c r="A12" s="6"/>
      <c r="B12" s="14" t="s">
        <v>1</v>
      </c>
      <c r="C12" s="14"/>
      <c r="D12" s="15">
        <v>0</v>
      </c>
      <c r="E12" s="15">
        <v>0</v>
      </c>
      <c r="F12" s="11"/>
      <c r="G12" s="11"/>
      <c r="H12" s="11"/>
      <c r="I12" s="11"/>
      <c r="J12" s="12">
        <v>2.35</v>
      </c>
      <c r="K12" s="17" t="s">
        <v>59</v>
      </c>
      <c r="L12" s="2" t="s">
        <v>18</v>
      </c>
      <c r="M12" s="3"/>
      <c r="N12" s="3"/>
      <c r="O12" s="3"/>
      <c r="P12" s="3"/>
      <c r="Q12" s="3"/>
      <c r="R12" s="3"/>
      <c r="S12" s="3"/>
    </row>
    <row r="13" spans="1:19" ht="13.5" thickTop="1">
      <c r="A13" s="6"/>
      <c r="B13" s="6" t="s">
        <v>47</v>
      </c>
      <c r="C13" s="6"/>
      <c r="D13" s="11">
        <f>+D12-$G$11+D11</f>
        <v>-0.15</v>
      </c>
      <c r="E13" s="11">
        <f>+E12-$G$11+E11</f>
        <v>-0.15</v>
      </c>
      <c r="F13" s="11"/>
      <c r="G13" s="11"/>
      <c r="H13" s="11"/>
      <c r="I13" s="11"/>
      <c r="J13" s="12">
        <v>2.375</v>
      </c>
      <c r="K13" s="13"/>
      <c r="L13" s="2" t="s">
        <v>19</v>
      </c>
      <c r="M13" s="3"/>
      <c r="N13" s="3"/>
      <c r="O13" s="3"/>
      <c r="P13" s="3"/>
      <c r="Q13" s="3"/>
      <c r="R13" s="3"/>
      <c r="S13" s="3"/>
    </row>
    <row r="14" spans="1:19" ht="12.75">
      <c r="A14" s="6"/>
      <c r="B14" s="14" t="s">
        <v>46</v>
      </c>
      <c r="C14" s="14"/>
      <c r="D14" s="16">
        <f>+$C$36/1000</f>
        <v>2</v>
      </c>
      <c r="E14" s="16">
        <f>+$C$37/1000</f>
        <v>2</v>
      </c>
      <c r="F14" s="11"/>
      <c r="G14" s="11"/>
      <c r="H14" s="11"/>
      <c r="I14" s="11"/>
      <c r="J14" s="12">
        <v>2.4</v>
      </c>
      <c r="K14" s="17" t="s">
        <v>60</v>
      </c>
      <c r="L14" s="2" t="s">
        <v>20</v>
      </c>
      <c r="M14" s="3"/>
      <c r="N14" s="3"/>
      <c r="O14" s="3"/>
      <c r="P14" s="3"/>
      <c r="Q14" s="3"/>
      <c r="R14" s="3"/>
      <c r="S14" s="3"/>
    </row>
    <row r="15" spans="1:19" ht="12.75">
      <c r="A15" s="6"/>
      <c r="B15" s="6" t="s">
        <v>45</v>
      </c>
      <c r="C15" s="6"/>
      <c r="D15" s="11">
        <f>-(D14-D11-D12)</f>
        <v>-2</v>
      </c>
      <c r="E15" s="11">
        <f>-(E14-E11-E12)</f>
        <v>-2</v>
      </c>
      <c r="F15" s="11"/>
      <c r="G15" s="11"/>
      <c r="H15" s="11"/>
      <c r="I15" s="11"/>
      <c r="J15" s="12">
        <v>2.425</v>
      </c>
      <c r="K15" s="13"/>
      <c r="L15" s="2" t="s">
        <v>21</v>
      </c>
      <c r="M15" s="3"/>
      <c r="N15" s="3"/>
      <c r="O15" s="3"/>
      <c r="P15" s="3"/>
      <c r="Q15" s="3"/>
      <c r="R15" s="3"/>
      <c r="S15" s="3"/>
    </row>
    <row r="16" spans="1:19" ht="12.75">
      <c r="A16" s="6"/>
      <c r="B16" s="6"/>
      <c r="C16" s="6"/>
      <c r="D16" s="11"/>
      <c r="E16" s="11"/>
      <c r="F16" s="11"/>
      <c r="G16" s="11"/>
      <c r="H16" s="11"/>
      <c r="I16" s="11"/>
      <c r="J16" s="12">
        <v>2.45</v>
      </c>
      <c r="K16" s="17" t="s">
        <v>61</v>
      </c>
      <c r="L16" s="2" t="s">
        <v>22</v>
      </c>
      <c r="M16" s="3"/>
      <c r="N16" s="3"/>
      <c r="O16" s="3"/>
      <c r="P16" s="3"/>
      <c r="Q16" s="3"/>
      <c r="R16" s="3"/>
      <c r="S16" s="3"/>
    </row>
    <row r="17" spans="1:19" ht="12.75">
      <c r="A17" s="6"/>
      <c r="B17" s="6"/>
      <c r="C17" s="6"/>
      <c r="D17" s="11"/>
      <c r="E17" s="11"/>
      <c r="F17" s="11"/>
      <c r="G17" s="11"/>
      <c r="H17" s="11"/>
      <c r="I17" s="11"/>
      <c r="J17" s="12">
        <v>2.475</v>
      </c>
      <c r="K17" s="13"/>
      <c r="L17" s="2" t="s">
        <v>23</v>
      </c>
      <c r="M17" s="3"/>
      <c r="N17" s="3"/>
      <c r="O17" s="3"/>
      <c r="P17" s="3"/>
      <c r="Q17" s="3"/>
      <c r="R17" s="3"/>
      <c r="S17" s="3"/>
    </row>
    <row r="18" spans="1:19" ht="18">
      <c r="A18" s="6"/>
      <c r="B18" s="7" t="s">
        <v>7</v>
      </c>
      <c r="C18" s="7"/>
      <c r="D18" s="11"/>
      <c r="E18" s="11"/>
      <c r="F18" s="11"/>
      <c r="G18" s="11"/>
      <c r="H18" s="11"/>
      <c r="I18" s="11"/>
      <c r="J18" s="12">
        <v>2.5</v>
      </c>
      <c r="K18" s="17" t="s">
        <v>62</v>
      </c>
      <c r="L18" s="2" t="s">
        <v>24</v>
      </c>
      <c r="M18" s="3"/>
      <c r="N18" s="3"/>
      <c r="O18" s="3"/>
      <c r="P18" s="3"/>
      <c r="Q18" s="3"/>
      <c r="R18" s="3"/>
      <c r="S18" s="3"/>
    </row>
    <row r="19" spans="1:19" ht="13.5" thickBot="1">
      <c r="A19" s="6"/>
      <c r="B19" s="6"/>
      <c r="C19" s="6"/>
      <c r="D19" s="10" t="s">
        <v>4</v>
      </c>
      <c r="E19" s="10" t="s">
        <v>5</v>
      </c>
      <c r="F19" s="11"/>
      <c r="G19" s="11"/>
      <c r="H19" s="11"/>
      <c r="I19" s="11"/>
      <c r="J19" s="12">
        <v>2.525</v>
      </c>
      <c r="K19" s="13"/>
      <c r="L19" s="2" t="s">
        <v>25</v>
      </c>
      <c r="M19" s="3"/>
      <c r="N19" s="3"/>
      <c r="O19" s="3"/>
      <c r="P19" s="3"/>
      <c r="Q19" s="3"/>
      <c r="R19" s="3"/>
      <c r="S19" s="3"/>
    </row>
    <row r="20" spans="1:19" ht="14.25" thickBot="1" thickTop="1">
      <c r="A20" s="6"/>
      <c r="B20" s="14" t="s">
        <v>0</v>
      </c>
      <c r="C20" s="14"/>
      <c r="D20" s="15">
        <v>0</v>
      </c>
      <c r="E20" s="15">
        <v>0</v>
      </c>
      <c r="F20" s="10">
        <v>0.1</v>
      </c>
      <c r="G20" s="10">
        <v>0.15</v>
      </c>
      <c r="H20" s="11"/>
      <c r="I20" s="11"/>
      <c r="J20" s="12">
        <v>2.55</v>
      </c>
      <c r="K20" s="17" t="s">
        <v>63</v>
      </c>
      <c r="L20" s="2" t="s">
        <v>26</v>
      </c>
      <c r="M20" s="3"/>
      <c r="N20" s="3"/>
      <c r="O20" s="3"/>
      <c r="P20" s="3"/>
      <c r="Q20" s="3"/>
      <c r="R20" s="3"/>
      <c r="S20" s="3"/>
    </row>
    <row r="21" spans="1:19" ht="14.25" thickBot="1" thickTop="1">
      <c r="A21" s="6"/>
      <c r="B21" s="14" t="s">
        <v>1</v>
      </c>
      <c r="C21" s="14"/>
      <c r="D21" s="15">
        <v>0</v>
      </c>
      <c r="E21" s="15">
        <v>0</v>
      </c>
      <c r="F21" s="11"/>
      <c r="G21" s="11"/>
      <c r="H21" s="11"/>
      <c r="I21" s="11"/>
      <c r="J21" s="12">
        <v>2.575</v>
      </c>
      <c r="K21" s="13"/>
      <c r="L21" s="2" t="s">
        <v>27</v>
      </c>
      <c r="M21" s="3"/>
      <c r="N21" s="3"/>
      <c r="O21" s="3"/>
      <c r="P21" s="3"/>
      <c r="Q21" s="3"/>
      <c r="R21" s="3"/>
      <c r="S21" s="3"/>
    </row>
    <row r="22" spans="1:19" ht="13.5" thickTop="1">
      <c r="A22" s="6"/>
      <c r="B22" s="6" t="s">
        <v>47</v>
      </c>
      <c r="C22" s="6"/>
      <c r="D22" s="11">
        <f>+D21-G20+D20</f>
        <v>-0.15</v>
      </c>
      <c r="E22" s="11">
        <f>+E21-$G$20+E20</f>
        <v>-0.15</v>
      </c>
      <c r="F22" s="11"/>
      <c r="G22" s="11"/>
      <c r="H22" s="11"/>
      <c r="I22" s="11"/>
      <c r="J22" s="12">
        <v>2.6</v>
      </c>
      <c r="K22" s="17" t="s">
        <v>64</v>
      </c>
      <c r="L22" s="2" t="s">
        <v>28</v>
      </c>
      <c r="M22" s="3"/>
      <c r="N22" s="3"/>
      <c r="O22" s="3"/>
      <c r="P22" s="3"/>
      <c r="Q22" s="3"/>
      <c r="R22" s="3"/>
      <c r="S22" s="3"/>
    </row>
    <row r="23" spans="1:19" ht="12.75">
      <c r="A23" s="6"/>
      <c r="B23" s="14" t="s">
        <v>46</v>
      </c>
      <c r="C23" s="14"/>
      <c r="D23" s="16">
        <f>+$C$38/1000</f>
        <v>2</v>
      </c>
      <c r="E23" s="16">
        <f>+$C$39/1000</f>
        <v>2</v>
      </c>
      <c r="F23" s="11"/>
      <c r="G23" s="11"/>
      <c r="H23" s="11"/>
      <c r="I23" s="11"/>
      <c r="J23" s="12">
        <v>2.625</v>
      </c>
      <c r="K23" s="13"/>
      <c r="L23" s="2" t="s">
        <v>29</v>
      </c>
      <c r="M23" s="3"/>
      <c r="N23" s="3"/>
      <c r="O23" s="3"/>
      <c r="P23" s="3"/>
      <c r="Q23" s="3"/>
      <c r="R23" s="3"/>
      <c r="S23" s="3"/>
    </row>
    <row r="24" spans="1:19" ht="12.75">
      <c r="A24" s="6"/>
      <c r="B24" s="6" t="s">
        <v>45</v>
      </c>
      <c r="C24" s="6"/>
      <c r="D24" s="11">
        <f>-(D23-D20-D21)</f>
        <v>-2</v>
      </c>
      <c r="E24" s="11">
        <f>-(E23-E20-E21)</f>
        <v>-2</v>
      </c>
      <c r="F24" s="11"/>
      <c r="G24" s="11"/>
      <c r="H24" s="11"/>
      <c r="I24" s="11"/>
      <c r="J24" s="12">
        <v>2.65</v>
      </c>
      <c r="K24" s="17" t="s">
        <v>65</v>
      </c>
      <c r="L24" s="2" t="s">
        <v>30</v>
      </c>
      <c r="M24" s="3"/>
      <c r="N24" s="3"/>
      <c r="O24" s="3"/>
      <c r="P24" s="3"/>
      <c r="Q24" s="3"/>
      <c r="R24" s="3"/>
      <c r="S24" s="3"/>
    </row>
    <row r="25" spans="1:19" ht="12.75">
      <c r="A25" s="6"/>
      <c r="B25" s="6"/>
      <c r="C25" s="6"/>
      <c r="D25" s="11"/>
      <c r="E25" s="11"/>
      <c r="F25" s="11"/>
      <c r="G25" s="11"/>
      <c r="H25" s="11"/>
      <c r="I25" s="11"/>
      <c r="J25" s="12">
        <v>2.675</v>
      </c>
      <c r="K25" s="13"/>
      <c r="L25" s="2" t="s">
        <v>31</v>
      </c>
      <c r="M25" s="3"/>
      <c r="N25" s="3"/>
      <c r="O25" s="3"/>
      <c r="P25" s="3"/>
      <c r="Q25" s="3"/>
      <c r="R25" s="3"/>
      <c r="S25" s="3"/>
    </row>
    <row r="26" spans="1:19" ht="13.5" thickBot="1">
      <c r="A26" s="6"/>
      <c r="B26" s="6"/>
      <c r="C26" s="6"/>
      <c r="D26" s="10" t="s">
        <v>3</v>
      </c>
      <c r="E26" s="10" t="s">
        <v>2</v>
      </c>
      <c r="F26" s="11"/>
      <c r="G26" s="11"/>
      <c r="H26" s="11"/>
      <c r="I26" s="11"/>
      <c r="J26" s="12">
        <v>2.7</v>
      </c>
      <c r="K26" s="17" t="s">
        <v>66</v>
      </c>
      <c r="L26" s="2" t="s">
        <v>32</v>
      </c>
      <c r="M26" s="3"/>
      <c r="N26" s="3"/>
      <c r="O26" s="3"/>
      <c r="P26" s="3"/>
      <c r="Q26" s="3"/>
      <c r="R26" s="3"/>
      <c r="S26" s="3"/>
    </row>
    <row r="27" spans="1:19" ht="14.25" thickBot="1" thickTop="1">
      <c r="A27" s="6"/>
      <c r="B27" s="14" t="s">
        <v>0</v>
      </c>
      <c r="C27" s="14"/>
      <c r="D27" s="15">
        <v>0</v>
      </c>
      <c r="E27" s="15">
        <v>0</v>
      </c>
      <c r="F27" s="10">
        <v>0.25</v>
      </c>
      <c r="G27" s="10">
        <v>0.3</v>
      </c>
      <c r="H27" s="11"/>
      <c r="I27" s="11"/>
      <c r="J27" s="12">
        <v>2.725</v>
      </c>
      <c r="K27" s="13"/>
      <c r="L27" s="2" t="s">
        <v>33</v>
      </c>
      <c r="M27" s="3"/>
      <c r="N27" s="3"/>
      <c r="O27" s="3"/>
      <c r="P27" s="3"/>
      <c r="Q27" s="3"/>
      <c r="R27" s="3"/>
      <c r="S27" s="3"/>
    </row>
    <row r="28" spans="1:19" ht="14.25" thickBot="1" thickTop="1">
      <c r="A28" s="6"/>
      <c r="B28" s="14" t="s">
        <v>1</v>
      </c>
      <c r="C28" s="14"/>
      <c r="D28" s="15">
        <v>0</v>
      </c>
      <c r="E28" s="15">
        <v>0</v>
      </c>
      <c r="F28" s="11"/>
      <c r="G28" s="11"/>
      <c r="H28" s="11"/>
      <c r="I28" s="11"/>
      <c r="J28" s="12">
        <v>2.75</v>
      </c>
      <c r="K28" s="17" t="s">
        <v>67</v>
      </c>
      <c r="L28" s="2" t="s">
        <v>34</v>
      </c>
      <c r="M28" s="3"/>
      <c r="N28" s="3"/>
      <c r="O28" s="3"/>
      <c r="P28" s="3"/>
      <c r="Q28" s="3"/>
      <c r="R28" s="3"/>
      <c r="S28" s="3"/>
    </row>
    <row r="29" spans="1:19" ht="13.5" thickTop="1">
      <c r="A29" s="6"/>
      <c r="B29" s="6" t="s">
        <v>47</v>
      </c>
      <c r="C29" s="6"/>
      <c r="D29" s="11">
        <f>+D28-$G$27+D27</f>
        <v>-0.3</v>
      </c>
      <c r="E29" s="11">
        <f>+E28-$G$27+E27</f>
        <v>-0.3</v>
      </c>
      <c r="F29" s="11"/>
      <c r="G29" s="11"/>
      <c r="H29" s="11"/>
      <c r="I29" s="11"/>
      <c r="J29" s="12">
        <v>2.775</v>
      </c>
      <c r="K29" s="13"/>
      <c r="L29" s="2" t="s">
        <v>35</v>
      </c>
      <c r="M29" s="3"/>
      <c r="N29" s="3"/>
      <c r="O29" s="3"/>
      <c r="P29" s="3"/>
      <c r="Q29" s="3"/>
      <c r="R29" s="3"/>
      <c r="S29" s="3"/>
    </row>
    <row r="30" spans="1:19" ht="12.75">
      <c r="A30" s="6"/>
      <c r="B30" s="14" t="s">
        <v>46</v>
      </c>
      <c r="C30" s="14"/>
      <c r="D30" s="16">
        <f>+$C$40/1000</f>
        <v>2</v>
      </c>
      <c r="E30" s="16">
        <f>+$C$41/1000</f>
        <v>2</v>
      </c>
      <c r="F30" s="11"/>
      <c r="G30" s="11"/>
      <c r="H30" s="11"/>
      <c r="I30" s="11"/>
      <c r="J30" s="12">
        <v>2.8</v>
      </c>
      <c r="K30" s="17" t="s">
        <v>68</v>
      </c>
      <c r="L30" s="2" t="s">
        <v>36</v>
      </c>
      <c r="M30" s="3"/>
      <c r="N30" s="3"/>
      <c r="O30" s="3"/>
      <c r="P30" s="3"/>
      <c r="Q30" s="3"/>
      <c r="R30" s="3"/>
      <c r="S30" s="3"/>
    </row>
    <row r="31" spans="1:19" ht="12.75">
      <c r="A31" s="6"/>
      <c r="B31" s="6" t="s">
        <v>45</v>
      </c>
      <c r="C31" s="6"/>
      <c r="D31" s="11">
        <f>-(D30-D27-D28)</f>
        <v>-2</v>
      </c>
      <c r="E31" s="11">
        <f>-(E30-E27-E28)</f>
        <v>-2</v>
      </c>
      <c r="F31" s="11"/>
      <c r="G31" s="11"/>
      <c r="H31" s="11"/>
      <c r="I31" s="11"/>
      <c r="J31" s="12">
        <v>2.825</v>
      </c>
      <c r="K31" s="13"/>
      <c r="L31" s="2" t="s">
        <v>37</v>
      </c>
      <c r="M31" s="3"/>
      <c r="N31" s="3"/>
      <c r="O31" s="3"/>
      <c r="P31" s="3"/>
      <c r="Q31" s="3"/>
      <c r="R31" s="3"/>
      <c r="S31" s="3"/>
    </row>
    <row r="32" spans="4:19" ht="13.5" thickBot="1">
      <c r="D32" s="11"/>
      <c r="E32" s="11"/>
      <c r="F32" s="11"/>
      <c r="G32" s="11"/>
      <c r="H32" s="11"/>
      <c r="I32" s="11"/>
      <c r="J32" s="12">
        <v>2.85</v>
      </c>
      <c r="K32" s="17" t="s">
        <v>69</v>
      </c>
      <c r="L32" s="2" t="s">
        <v>38</v>
      </c>
      <c r="M32" s="3"/>
      <c r="N32" s="3"/>
      <c r="O32" s="3"/>
      <c r="P32" s="3"/>
      <c r="Q32" s="3"/>
      <c r="R32" s="3"/>
      <c r="S32" s="3"/>
    </row>
    <row r="33" spans="2:19" ht="14.25" thickBot="1" thickTop="1">
      <c r="B33" s="8" t="s">
        <v>78</v>
      </c>
      <c r="C33" s="8"/>
      <c r="D33" s="18"/>
      <c r="E33" s="19" t="s">
        <v>75</v>
      </c>
      <c r="F33" s="19" t="s">
        <v>74</v>
      </c>
      <c r="G33" s="30" t="s">
        <v>79</v>
      </c>
      <c r="H33" s="31"/>
      <c r="I33" s="11"/>
      <c r="J33" s="12">
        <v>2.875</v>
      </c>
      <c r="K33" s="13"/>
      <c r="L33" s="2" t="s">
        <v>39</v>
      </c>
      <c r="M33" s="3"/>
      <c r="N33" s="3"/>
      <c r="O33" s="3"/>
      <c r="P33" s="3"/>
      <c r="Q33" s="3"/>
      <c r="R33" s="3"/>
      <c r="S33" s="3"/>
    </row>
    <row r="34" spans="2:19" ht="13.5" thickTop="1">
      <c r="B34" s="4" t="s">
        <v>54</v>
      </c>
      <c r="C34" s="23">
        <v>2000</v>
      </c>
      <c r="D34" s="20">
        <f>+Shim_needed</f>
        <v>2</v>
      </c>
      <c r="E34" s="21" t="e">
        <f>+VLOOKUP(D34,$J$1:$L$38,2)</f>
        <v>#N/A</v>
      </c>
      <c r="F34" s="20" t="e">
        <f>+VLOOKUP(D34,$J$1:$L$38,3)</f>
        <v>#N/A</v>
      </c>
      <c r="G34" s="32"/>
      <c r="H34" s="33"/>
      <c r="I34" s="11"/>
      <c r="J34" s="12">
        <v>2.9</v>
      </c>
      <c r="K34" s="17" t="s">
        <v>70</v>
      </c>
      <c r="L34" s="2" t="s">
        <v>40</v>
      </c>
      <c r="M34" s="3"/>
      <c r="N34" s="3"/>
      <c r="O34" s="3"/>
      <c r="P34" s="3"/>
      <c r="Q34" s="3"/>
      <c r="R34" s="3"/>
      <c r="S34" s="3"/>
    </row>
    <row r="35" spans="2:19" ht="12.75">
      <c r="B35" s="4" t="s">
        <v>55</v>
      </c>
      <c r="C35" s="23">
        <v>2000</v>
      </c>
      <c r="D35" s="20">
        <f>+E6</f>
        <v>2</v>
      </c>
      <c r="E35" s="21" t="e">
        <f aca="true" t="shared" si="0" ref="E35:E41">+VLOOKUP(D35,$J$1:$L$38,2)</f>
        <v>#N/A</v>
      </c>
      <c r="F35" s="20" t="e">
        <f>+VLOOKUP(D35,$J$1:$L$38,3)</f>
        <v>#N/A</v>
      </c>
      <c r="G35" s="32"/>
      <c r="H35" s="33"/>
      <c r="I35" s="11"/>
      <c r="J35" s="12">
        <v>2.925</v>
      </c>
      <c r="K35" s="13"/>
      <c r="L35" s="2" t="s">
        <v>41</v>
      </c>
      <c r="M35" s="3"/>
      <c r="N35" s="3"/>
      <c r="O35" s="3"/>
      <c r="P35" s="3"/>
      <c r="Q35" s="3"/>
      <c r="R35" s="3"/>
      <c r="S35" s="3"/>
    </row>
    <row r="36" spans="2:19" s="4" customFormat="1" ht="15" customHeight="1">
      <c r="B36" s="4" t="s">
        <v>56</v>
      </c>
      <c r="C36" s="23">
        <v>2000</v>
      </c>
      <c r="D36" s="20">
        <f>+D14</f>
        <v>2</v>
      </c>
      <c r="E36" s="21" t="e">
        <f t="shared" si="0"/>
        <v>#N/A</v>
      </c>
      <c r="F36" s="20" t="e">
        <f aca="true" t="shared" si="1" ref="F36:F41">+VLOOKUP(D36,$J$1:$L$38,3)</f>
        <v>#N/A</v>
      </c>
      <c r="G36" s="32"/>
      <c r="H36" s="33"/>
      <c r="I36" s="20"/>
      <c r="J36" s="12">
        <v>2.95</v>
      </c>
      <c r="K36" s="17" t="s">
        <v>71</v>
      </c>
      <c r="L36" s="2" t="s">
        <v>42</v>
      </c>
      <c r="M36" s="3"/>
      <c r="N36" s="3"/>
      <c r="O36" s="3"/>
      <c r="P36" s="3"/>
      <c r="Q36" s="3"/>
      <c r="R36" s="3"/>
      <c r="S36" s="3"/>
    </row>
    <row r="37" spans="2:19" s="4" customFormat="1" ht="15" customHeight="1">
      <c r="B37" s="4" t="s">
        <v>57</v>
      </c>
      <c r="C37" s="23">
        <v>2000</v>
      </c>
      <c r="D37" s="20">
        <f>+E14</f>
        <v>2</v>
      </c>
      <c r="E37" s="21" t="e">
        <f t="shared" si="0"/>
        <v>#N/A</v>
      </c>
      <c r="F37" s="20" t="e">
        <f t="shared" si="1"/>
        <v>#N/A</v>
      </c>
      <c r="G37" s="32"/>
      <c r="H37" s="33"/>
      <c r="I37" s="20"/>
      <c r="J37" s="12">
        <v>2.975</v>
      </c>
      <c r="K37" s="22"/>
      <c r="L37" s="2" t="s">
        <v>43</v>
      </c>
      <c r="M37" s="3"/>
      <c r="N37" s="3"/>
      <c r="O37" s="3"/>
      <c r="P37" s="3"/>
      <c r="Q37" s="3"/>
      <c r="R37" s="3"/>
      <c r="S37" s="3"/>
    </row>
    <row r="38" spans="2:19" s="4" customFormat="1" ht="15" customHeight="1">
      <c r="B38" s="4" t="s">
        <v>50</v>
      </c>
      <c r="C38" s="23">
        <v>2000</v>
      </c>
      <c r="D38" s="20">
        <f>+D23</f>
        <v>2</v>
      </c>
      <c r="E38" s="21" t="e">
        <f t="shared" si="0"/>
        <v>#N/A</v>
      </c>
      <c r="F38" s="20" t="e">
        <f t="shared" si="1"/>
        <v>#N/A</v>
      </c>
      <c r="G38" s="32"/>
      <c r="H38" s="33"/>
      <c r="I38" s="20"/>
      <c r="J38" s="12">
        <v>3</v>
      </c>
      <c r="K38" s="17" t="s">
        <v>72</v>
      </c>
      <c r="L38" s="2" t="s">
        <v>44</v>
      </c>
      <c r="M38" s="3"/>
      <c r="N38" s="3"/>
      <c r="O38" s="3"/>
      <c r="P38" s="3"/>
      <c r="Q38" s="3"/>
      <c r="R38" s="3"/>
      <c r="S38" s="3"/>
    </row>
    <row r="39" spans="2:19" s="4" customFormat="1" ht="15" customHeight="1">
      <c r="B39" s="4" t="s">
        <v>51</v>
      </c>
      <c r="C39" s="23">
        <v>2000</v>
      </c>
      <c r="D39" s="20">
        <f>+E23</f>
        <v>2</v>
      </c>
      <c r="E39" s="21" t="e">
        <f t="shared" si="0"/>
        <v>#N/A</v>
      </c>
      <c r="F39" s="20" t="e">
        <f t="shared" si="1"/>
        <v>#N/A</v>
      </c>
      <c r="G39" s="32"/>
      <c r="H39" s="33"/>
      <c r="I39" s="20"/>
      <c r="J39" s="20"/>
      <c r="M39" s="3"/>
      <c r="N39" s="3"/>
      <c r="O39" s="3"/>
      <c r="P39" s="3"/>
      <c r="Q39" s="3"/>
      <c r="R39" s="3"/>
      <c r="S39" s="3"/>
    </row>
    <row r="40" spans="2:19" s="4" customFormat="1" ht="15" customHeight="1">
      <c r="B40" s="4" t="s">
        <v>52</v>
      </c>
      <c r="C40" s="23">
        <v>2000</v>
      </c>
      <c r="D40" s="20">
        <f>+D30</f>
        <v>2</v>
      </c>
      <c r="E40" s="21" t="e">
        <f t="shared" si="0"/>
        <v>#N/A</v>
      </c>
      <c r="F40" s="20" t="e">
        <f t="shared" si="1"/>
        <v>#N/A</v>
      </c>
      <c r="G40" s="32"/>
      <c r="H40" s="33"/>
      <c r="I40" s="20"/>
      <c r="J40" s="20"/>
      <c r="M40" s="3"/>
      <c r="N40" s="3"/>
      <c r="O40" s="3"/>
      <c r="P40" s="3"/>
      <c r="Q40" s="3"/>
      <c r="R40" s="3"/>
      <c r="S40" s="3"/>
    </row>
    <row r="41" spans="2:19" s="4" customFormat="1" ht="15" customHeight="1" thickBot="1">
      <c r="B41" s="4" t="s">
        <v>53</v>
      </c>
      <c r="C41" s="23">
        <v>2000</v>
      </c>
      <c r="D41" s="20">
        <f>+E30</f>
        <v>2</v>
      </c>
      <c r="E41" s="21" t="e">
        <f t="shared" si="0"/>
        <v>#N/A</v>
      </c>
      <c r="F41" s="20" t="e">
        <f t="shared" si="1"/>
        <v>#N/A</v>
      </c>
      <c r="G41" s="34"/>
      <c r="H41" s="35"/>
      <c r="I41" s="20"/>
      <c r="J41" s="20"/>
      <c r="M41" s="3"/>
      <c r="N41" s="3"/>
      <c r="O41" s="3"/>
      <c r="P41" s="3"/>
      <c r="Q41" s="3"/>
      <c r="R41" s="3"/>
      <c r="S41" s="3"/>
    </row>
    <row r="42" spans="2:19" s="4" customFormat="1" ht="15" customHeight="1" thickTop="1">
      <c r="B42" s="2"/>
      <c r="C42" s="2"/>
      <c r="M42" s="3"/>
      <c r="N42" s="3"/>
      <c r="O42" s="3"/>
      <c r="P42" s="3"/>
      <c r="Q42" s="3"/>
      <c r="R42" s="3"/>
      <c r="S42" s="3"/>
    </row>
    <row r="43" spans="2:3" s="4" customFormat="1" ht="15" customHeight="1">
      <c r="B43" s="2"/>
      <c r="C43" s="2"/>
    </row>
    <row r="44" spans="2:3" s="4" customFormat="1" ht="15" customHeight="1">
      <c r="B44" s="2"/>
      <c r="C44" s="2"/>
    </row>
    <row r="45" spans="2:4" s="4" customFormat="1" ht="15" customHeight="1">
      <c r="B45" s="2"/>
      <c r="C45" s="2"/>
      <c r="D45" s="5"/>
    </row>
    <row r="46" spans="2:4" s="4" customFormat="1" ht="15" customHeight="1">
      <c r="B46" s="2"/>
      <c r="C46" s="2"/>
      <c r="D46" s="5"/>
    </row>
    <row r="47" spans="2:4" s="4" customFormat="1" ht="15" customHeight="1">
      <c r="B47" s="2"/>
      <c r="C47" s="2"/>
      <c r="D47" s="5"/>
    </row>
    <row r="48" spans="2:4" s="4" customFormat="1" ht="15" customHeight="1">
      <c r="B48" s="2"/>
      <c r="C48" s="2"/>
      <c r="D48" s="5"/>
    </row>
    <row r="49" spans="2:4" s="4" customFormat="1" ht="15" customHeight="1">
      <c r="B49" s="2"/>
      <c r="C49" s="2"/>
      <c r="D49" s="5"/>
    </row>
    <row r="50" spans="2:4" s="4" customFormat="1" ht="15" customHeight="1">
      <c r="B50" s="2"/>
      <c r="C50" s="2"/>
      <c r="D50" s="5"/>
    </row>
    <row r="51" spans="2:4" s="4" customFormat="1" ht="15" customHeight="1">
      <c r="B51" s="2"/>
      <c r="C51" s="2"/>
      <c r="D51" s="5"/>
    </row>
    <row r="52" spans="2:4" s="4" customFormat="1" ht="15" customHeight="1">
      <c r="B52" s="2"/>
      <c r="C52" s="2"/>
      <c r="D52" s="5"/>
    </row>
    <row r="53" spans="2:4" s="4" customFormat="1" ht="15" customHeight="1">
      <c r="B53" s="2"/>
      <c r="C53" s="2"/>
      <c r="D53" s="5"/>
    </row>
    <row r="54" spans="2:4" s="4" customFormat="1" ht="15" customHeight="1">
      <c r="B54" s="2"/>
      <c r="C54" s="2"/>
      <c r="D54" s="5"/>
    </row>
    <row r="55" spans="2:4" s="4" customFormat="1" ht="15" customHeight="1">
      <c r="B55" s="2"/>
      <c r="C55" s="2"/>
      <c r="D55" s="5"/>
    </row>
    <row r="56" spans="2:4" s="4" customFormat="1" ht="15" customHeight="1">
      <c r="B56" s="2"/>
      <c r="C56" s="2"/>
      <c r="D56" s="5"/>
    </row>
    <row r="57" spans="2:4" s="4" customFormat="1" ht="15" customHeight="1">
      <c r="B57" s="2"/>
      <c r="C57" s="2"/>
      <c r="D57" s="5"/>
    </row>
    <row r="58" spans="2:4" s="4" customFormat="1" ht="15" customHeight="1">
      <c r="B58" s="2"/>
      <c r="C58" s="2"/>
      <c r="D58" s="5"/>
    </row>
    <row r="59" spans="2:4" s="4" customFormat="1" ht="15" customHeight="1">
      <c r="B59" s="2"/>
      <c r="C59" s="2"/>
      <c r="D59" s="5"/>
    </row>
    <row r="60" spans="2:4" s="4" customFormat="1" ht="15" customHeight="1">
      <c r="B60" s="2"/>
      <c r="C60" s="2"/>
      <c r="D60" s="5"/>
    </row>
    <row r="61" spans="2:4" s="4" customFormat="1" ht="15" customHeight="1">
      <c r="B61" s="2"/>
      <c r="C61" s="2"/>
      <c r="D61" s="5"/>
    </row>
    <row r="62" spans="2:4" s="4" customFormat="1" ht="15" customHeight="1">
      <c r="B62" s="2"/>
      <c r="C62" s="2"/>
      <c r="D62" s="5"/>
    </row>
    <row r="63" spans="2:4" s="4" customFormat="1" ht="15" customHeight="1">
      <c r="B63" s="2"/>
      <c r="C63" s="2"/>
      <c r="D63" s="5"/>
    </row>
    <row r="64" spans="2:4" s="4" customFormat="1" ht="15" customHeight="1">
      <c r="B64" s="2"/>
      <c r="C64" s="2"/>
      <c r="D64" s="5"/>
    </row>
    <row r="65" spans="2:4" s="4" customFormat="1" ht="15" customHeight="1">
      <c r="B65" s="2"/>
      <c r="C65" s="2"/>
      <c r="D65" s="5"/>
    </row>
    <row r="66" spans="2:4" s="4" customFormat="1" ht="15" customHeight="1">
      <c r="B66" s="2"/>
      <c r="C66" s="2"/>
      <c r="D66" s="5"/>
    </row>
    <row r="67" spans="2:4" s="4" customFormat="1" ht="15" customHeight="1">
      <c r="B67" s="2"/>
      <c r="C67" s="2"/>
      <c r="D67" s="5"/>
    </row>
    <row r="68" spans="2:4" s="4" customFormat="1" ht="15" customHeight="1">
      <c r="B68" s="2"/>
      <c r="C68" s="2"/>
      <c r="D68" s="5"/>
    </row>
    <row r="69" spans="2:4" s="4" customFormat="1" ht="15" customHeight="1">
      <c r="B69" s="2"/>
      <c r="C69" s="2"/>
      <c r="D69" s="5"/>
    </row>
    <row r="70" spans="2:4" s="4" customFormat="1" ht="15" customHeight="1">
      <c r="B70" s="2"/>
      <c r="C70" s="2"/>
      <c r="D70" s="5"/>
    </row>
    <row r="71" spans="2:4" s="4" customFormat="1" ht="15" customHeight="1">
      <c r="B71" s="2"/>
      <c r="C71" s="2"/>
      <c r="D71" s="5"/>
    </row>
    <row r="72" spans="2:4" s="4" customFormat="1" ht="15" customHeight="1">
      <c r="B72" s="2"/>
      <c r="C72" s="2"/>
      <c r="D72" s="5"/>
    </row>
  </sheetData>
  <sheetProtection password="E926" sheet="1" objects="1" scenarios="1"/>
  <mergeCells count="2">
    <mergeCell ref="G6:H9"/>
    <mergeCell ref="G33:H41"/>
  </mergeCells>
  <printOptions/>
  <pageMargins left="0.5" right="0.5" top="1" bottom="1" header="0" footer="0"/>
  <pageSetup horizontalDpi="300" verticalDpi="300" orientation="portrait" paperSize="9" r:id="rId4"/>
  <ignoredErrors>
    <ignoredError sqref="D15:E15 E5 D7 D5 E7 D13:E13 E24 E22 D22 D24 D29:E29 D31:E31" evalError="1"/>
    <ignoredError sqref="D6:E6 D14:E14 E23 D23 D30:E30" evalError="1"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Felix Unite Management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Johnstone</dc:creator>
  <cp:keywords/>
  <dc:description/>
  <cp:lastModifiedBy>Parker</cp:lastModifiedBy>
  <cp:lastPrinted>2008-03-31T21:44:10Z</cp:lastPrinted>
  <dcterms:created xsi:type="dcterms:W3CDTF">2008-01-07T12:28:17Z</dcterms:created>
  <dcterms:modified xsi:type="dcterms:W3CDTF">2008-03-31T21:56:38Z</dcterms:modified>
  <cp:category/>
  <cp:version/>
  <cp:contentType/>
  <cp:contentStatus/>
</cp:coreProperties>
</file>